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50" windowHeight="8550" activeTab="0"/>
  </bookViews>
  <sheets>
    <sheet name="101開課表" sheetId="1" r:id="rId1"/>
    <sheet name="Sheet2" sheetId="2" r:id="rId2"/>
    <sheet name="Sheet3" sheetId="3" r:id="rId3"/>
  </sheets>
  <definedNames>
    <definedName name="_xlnm.Print_Area" localSheetId="0">'101開課表'!$A$1:$Y$51</definedName>
  </definedNames>
  <calcPr fullCalcOnLoad="1"/>
</workbook>
</file>

<file path=xl/sharedStrings.xml><?xml version="1.0" encoding="utf-8"?>
<sst xmlns="http://schemas.openxmlformats.org/spreadsheetml/2006/main" count="124" uniqueCount="103">
  <si>
    <t>科  目</t>
  </si>
  <si>
    <t>院(群)核心學分</t>
  </si>
  <si>
    <t>總  學  分  數</t>
  </si>
  <si>
    <t>系 主 任 審 核</t>
  </si>
  <si>
    <t>下</t>
  </si>
  <si>
    <t>上</t>
  </si>
  <si>
    <t>學期累計 學分/時數</t>
  </si>
  <si>
    <r>
      <t>學分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>時數</t>
    </r>
  </si>
  <si>
    <t>休閒與生活品質</t>
  </si>
  <si>
    <t>民主與法治</t>
  </si>
  <si>
    <t>學年</t>
  </si>
  <si>
    <t>類別</t>
  </si>
  <si>
    <t>備註</t>
  </si>
  <si>
    <t>通識(共同)核心</t>
  </si>
  <si>
    <t>國文(一)(二)</t>
  </si>
  <si>
    <t>體育(一)(二)</t>
  </si>
  <si>
    <t>體育(三)(四)</t>
  </si>
  <si>
    <t>英文(一)(二)</t>
  </si>
  <si>
    <t>領導統御</t>
  </si>
  <si>
    <t>實用中文</t>
  </si>
  <si>
    <t>職業倫理</t>
  </si>
  <si>
    <t>軍訓(一)(二)</t>
  </si>
  <si>
    <t>選</t>
  </si>
  <si>
    <t>世界文明與多元文化</t>
  </si>
  <si>
    <t>職涯規劃</t>
  </si>
  <si>
    <t>英文聽力</t>
  </si>
  <si>
    <t>通識發展</t>
  </si>
  <si>
    <t>通識課程( 一)(二)</t>
  </si>
  <si>
    <t>通識課程(三)</t>
  </si>
  <si>
    <t>自然/藝術</t>
  </si>
  <si>
    <t>院核心</t>
  </si>
  <si>
    <t>統計學</t>
  </si>
  <si>
    <t>專業必修</t>
  </si>
  <si>
    <t>管理學</t>
  </si>
  <si>
    <t>行銷管理</t>
  </si>
  <si>
    <t>財務管理</t>
  </si>
  <si>
    <t>實務專題</t>
  </si>
  <si>
    <t>休閒概論</t>
  </si>
  <si>
    <t>觀光學概論</t>
  </si>
  <si>
    <t>旅行業經營管理</t>
  </si>
  <si>
    <t>導遊與領隊實務</t>
  </si>
  <si>
    <t>資訊概論與電腦應用</t>
  </si>
  <si>
    <t>運動休閒管理</t>
  </si>
  <si>
    <t>人力資源管理</t>
  </si>
  <si>
    <t>創業管理</t>
  </si>
  <si>
    <t>顧客心理與消費行為</t>
  </si>
  <si>
    <t>活動企劃與管理</t>
  </si>
  <si>
    <t>休閒政策與法規</t>
  </si>
  <si>
    <t>休閒實務專家講座</t>
  </si>
  <si>
    <t>專業選修</t>
  </si>
  <si>
    <t xml:space="preserve">觀光英語 </t>
  </si>
  <si>
    <t>任選6學分</t>
  </si>
  <si>
    <t>節慶與文化活動管理</t>
  </si>
  <si>
    <t>休閒景觀規劃與設計</t>
  </si>
  <si>
    <t>生態旅遊</t>
  </si>
  <si>
    <t>電子商務概論</t>
  </si>
  <si>
    <t>民宿經營管理</t>
  </si>
  <si>
    <t>運動觀光</t>
  </si>
  <si>
    <t>健康體適能理論與實務</t>
  </si>
  <si>
    <t>銀髮族休閒規劃</t>
  </si>
  <si>
    <t>飲料管理與實務</t>
  </si>
  <si>
    <t>文化產業經營管理</t>
  </si>
  <si>
    <t>休閒產業分析</t>
  </si>
  <si>
    <t>休閒農業</t>
  </si>
  <si>
    <t>休閒酒莊管理</t>
  </si>
  <si>
    <t>休閒商店經營管理</t>
  </si>
  <si>
    <t>觀光日語</t>
  </si>
  <si>
    <t>渡假村經營管理</t>
  </si>
  <si>
    <t>商業遊憩管理</t>
  </si>
  <si>
    <t>導覽與解說</t>
  </si>
  <si>
    <t>餐旅業經營管理</t>
  </si>
  <si>
    <t>主題樂園經營管理</t>
  </si>
  <si>
    <t>國際禮儀</t>
  </si>
  <si>
    <t>航空客運與票務</t>
  </si>
  <si>
    <t>休閒設施管理</t>
  </si>
  <si>
    <t>休閒農場經營管理</t>
  </si>
  <si>
    <t>會議與展覽管理</t>
  </si>
  <si>
    <t>運動賽會管理</t>
  </si>
  <si>
    <t>地方休閒產業概論</t>
  </si>
  <si>
    <t>旅程規劃與設計</t>
  </si>
  <si>
    <t>俱樂部經營管理</t>
  </si>
  <si>
    <t xml:space="preserve">專業選修小計  學分/時數 </t>
  </si>
  <si>
    <t>學期小計 學分/時數</t>
  </si>
  <si>
    <t>通識核心學分</t>
  </si>
  <si>
    <t>通識發展學分</t>
  </si>
  <si>
    <t>系專業必修學分</t>
  </si>
  <si>
    <t>畢業門檻</t>
  </si>
  <si>
    <t>1. 最低畢業學分數為128學分， 必修課程為92學分（包含•：通識核心課程27學分，通識發展課程6學分，院核心課程9學分及系專業必修課程50學分）及系選修課程36學分
2. 滿足校方英檢相關規定</t>
  </si>
  <si>
    <t>說明</t>
  </si>
  <si>
    <t>通識教育中心</t>
  </si>
  <si>
    <t>學院（群）召集人審核</t>
  </si>
  <si>
    <t>教 務 單 位 覆 核</t>
  </si>
  <si>
    <t>心理學</t>
  </si>
  <si>
    <t>經濟學</t>
  </si>
  <si>
    <t>服務業管理</t>
  </si>
  <si>
    <t>服務業會計學</t>
  </si>
  <si>
    <t>文創產品製作</t>
  </si>
  <si>
    <t>農特產品製作</t>
  </si>
  <si>
    <t>第一學年(103學年度)</t>
  </si>
  <si>
    <t>第二學年(104學年度)</t>
  </si>
  <si>
    <t>第三學年(105學年度)</t>
  </si>
  <si>
    <t>第四學年(106學年度)</t>
  </si>
  <si>
    <r>
      <t xml:space="preserve">東南科技大學　103學年度　生活應用學院   休閒事業管理系　進修部四年制　應修學分表 開課表                    </t>
    </r>
    <r>
      <rPr>
        <sz val="10"/>
        <rFont val="新細明體"/>
        <family val="1"/>
      </rPr>
      <t>(103入學)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</si>
</sst>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m&quot;月&quot;d&quot;日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細明體"/>
      <family val="3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47">
    <xf numFmtId="0" fontId="0" fillId="0" borderId="0" xfId="0" applyAlignment="1">
      <alignment vertical="center"/>
    </xf>
    <xf numFmtId="184" fontId="8" fillId="0" borderId="10" xfId="0" applyNumberFormat="1" applyFont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184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4" fontId="8" fillId="0" borderId="10" xfId="0" applyNumberFormat="1" applyFont="1" applyBorder="1" applyAlignment="1">
      <alignment horizontal="center" vertical="center" shrinkToFit="1"/>
    </xf>
    <xf numFmtId="184" fontId="8" fillId="0" borderId="11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184" fontId="12" fillId="0" borderId="11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4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0" xfId="33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0" fillId="0" borderId="10" xfId="33" applyNumberFormat="1" applyFont="1" applyFill="1" applyBorder="1" applyAlignment="1" quotePrefix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/>
      <protection/>
    </xf>
    <xf numFmtId="0" fontId="16" fillId="0" borderId="12" xfId="33" applyNumberFormat="1" applyFont="1" applyFill="1" applyBorder="1" applyAlignment="1">
      <alignment horizontal="center" vertical="center"/>
      <protection/>
    </xf>
    <xf numFmtId="0" fontId="10" fillId="0" borderId="12" xfId="33" applyNumberFormat="1" applyFont="1" applyFill="1" applyBorder="1" applyAlignment="1" quotePrefix="1">
      <alignment horizontal="center" vertical="center"/>
      <protection/>
    </xf>
    <xf numFmtId="0" fontId="16" fillId="0" borderId="12" xfId="0" applyFont="1" applyFill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 shrinkToFit="1"/>
    </xf>
    <xf numFmtId="0" fontId="16" fillId="0" borderId="23" xfId="0" applyFont="1" applyFill="1" applyBorder="1" applyAlignment="1">
      <alignment vertical="center"/>
    </xf>
    <xf numFmtId="184" fontId="8" fillId="0" borderId="12" xfId="0" applyNumberFormat="1" applyFont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184" fontId="12" fillId="0" borderId="10" xfId="0" applyNumberFormat="1" applyFont="1" applyBorder="1" applyAlignment="1">
      <alignment horizontal="center" vertical="top" wrapText="1"/>
    </xf>
    <xf numFmtId="0" fontId="16" fillId="0" borderId="24" xfId="33" applyNumberFormat="1" applyFont="1" applyFill="1" applyBorder="1" applyAlignment="1">
      <alignment horizontal="center" vertical="center"/>
      <protection/>
    </xf>
    <xf numFmtId="0" fontId="10" fillId="0" borderId="24" xfId="33" applyNumberFormat="1" applyFont="1" applyFill="1" applyBorder="1" applyAlignment="1" quotePrefix="1">
      <alignment horizontal="center" vertical="center"/>
      <protection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6" fillId="0" borderId="25" xfId="33" applyNumberFormat="1" applyFont="1" applyFill="1" applyBorder="1" applyAlignment="1">
      <alignment horizontal="center" vertical="center"/>
      <protection/>
    </xf>
    <xf numFmtId="0" fontId="16" fillId="0" borderId="26" xfId="33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7" fillId="0" borderId="21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vertical="center"/>
    </xf>
    <xf numFmtId="0" fontId="7" fillId="0" borderId="31" xfId="0" applyFont="1" applyFill="1" applyBorder="1" applyAlignment="1">
      <alignment vertical="top" wrapText="1"/>
    </xf>
    <xf numFmtId="0" fontId="10" fillId="0" borderId="26" xfId="33" applyNumberFormat="1" applyFont="1" applyFill="1" applyBorder="1" applyAlignment="1">
      <alignment horizontal="center" vertical="center"/>
      <protection/>
    </xf>
    <xf numFmtId="184" fontId="7" fillId="0" borderId="16" xfId="0" applyNumberFormat="1" applyFont="1" applyBorder="1" applyAlignment="1">
      <alignment horizontal="center" vertical="center" wrapText="1"/>
    </xf>
    <xf numFmtId="0" fontId="10" fillId="0" borderId="32" xfId="33" applyNumberFormat="1" applyFont="1" applyFill="1" applyBorder="1" applyAlignment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184" fontId="8" fillId="0" borderId="20" xfId="0" applyNumberFormat="1" applyFont="1" applyFill="1" applyBorder="1" applyAlignment="1">
      <alignment horizontal="center" vertical="center" wrapText="1"/>
    </xf>
    <xf numFmtId="184" fontId="8" fillId="0" borderId="22" xfId="0" applyNumberFormat="1" applyFont="1" applyFill="1" applyBorder="1" applyAlignment="1">
      <alignment horizontal="center" vertical="center" wrapText="1"/>
    </xf>
    <xf numFmtId="184" fontId="8" fillId="0" borderId="28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24" xfId="0" applyNumberFormat="1" applyFont="1" applyFill="1" applyBorder="1" applyAlignment="1">
      <alignment horizontal="center" vertical="center" shrinkToFit="1"/>
    </xf>
    <xf numFmtId="0" fontId="16" fillId="0" borderId="12" xfId="33" applyNumberFormat="1" applyFont="1" applyFill="1" applyBorder="1" applyAlignment="1" quotePrefix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184" fontId="8" fillId="0" borderId="12" xfId="0" applyNumberFormat="1" applyFont="1" applyFill="1" applyBorder="1" applyAlignment="1">
      <alignment horizontal="center" vertical="center" shrinkToFit="1"/>
    </xf>
    <xf numFmtId="184" fontId="9" fillId="0" borderId="14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 shrinkToFit="1"/>
    </xf>
    <xf numFmtId="184" fontId="8" fillId="0" borderId="26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184" fontId="12" fillId="0" borderId="21" xfId="0" applyNumberFormat="1" applyFont="1" applyFill="1" applyBorder="1" applyAlignment="1">
      <alignment horizontal="center" vertical="top" wrapText="1"/>
    </xf>
    <xf numFmtId="184" fontId="12" fillId="0" borderId="10" xfId="0" applyNumberFormat="1" applyFont="1" applyFill="1" applyBorder="1" applyAlignment="1">
      <alignment horizontal="center" vertical="top" wrapText="1"/>
    </xf>
    <xf numFmtId="184" fontId="12" fillId="0" borderId="13" xfId="0" applyNumberFormat="1" applyFont="1" applyFill="1" applyBorder="1" applyAlignment="1">
      <alignment horizontal="center" vertical="top" wrapText="1"/>
    </xf>
    <xf numFmtId="184" fontId="17" fillId="0" borderId="26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184" fontId="12" fillId="0" borderId="34" xfId="0" applyNumberFormat="1" applyFont="1" applyFill="1" applyBorder="1" applyAlignment="1">
      <alignment horizontal="center" vertical="top" wrapText="1"/>
    </xf>
    <xf numFmtId="184" fontId="12" fillId="0" borderId="30" xfId="0" applyNumberFormat="1" applyFont="1" applyFill="1" applyBorder="1" applyAlignment="1">
      <alignment horizontal="center" vertical="top" wrapText="1"/>
    </xf>
    <xf numFmtId="184" fontId="12" fillId="0" borderId="11" xfId="0" applyNumberFormat="1" applyFont="1" applyFill="1" applyBorder="1" applyAlignment="1">
      <alignment horizontal="center" vertical="top" wrapText="1"/>
    </xf>
    <xf numFmtId="184" fontId="12" fillId="0" borderId="35" xfId="0" applyNumberFormat="1" applyFont="1" applyFill="1" applyBorder="1" applyAlignment="1">
      <alignment horizontal="center" vertical="top" wrapText="1"/>
    </xf>
    <xf numFmtId="184" fontId="12" fillId="0" borderId="27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27" xfId="0" applyFill="1" applyBorder="1" applyAlignment="1">
      <alignment vertical="center" textRotation="255"/>
    </xf>
    <xf numFmtId="184" fontId="8" fillId="0" borderId="24" xfId="0" applyNumberFormat="1" applyFont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center" textRotation="255"/>
    </xf>
    <xf numFmtId="0" fontId="10" fillId="0" borderId="10" xfId="33" applyNumberFormat="1" applyFont="1" applyBorder="1" applyAlignment="1">
      <alignment horizontal="center" vertical="center" wrapText="1"/>
      <protection/>
    </xf>
    <xf numFmtId="0" fontId="16" fillId="0" borderId="23" xfId="0" applyFont="1" applyBorder="1" applyAlignment="1">
      <alignment vertical="center"/>
    </xf>
    <xf numFmtId="0" fontId="10" fillId="0" borderId="12" xfId="33" applyNumberFormat="1" applyFont="1" applyBorder="1" applyAlignment="1">
      <alignment horizontal="center" vertical="center"/>
      <protection/>
    </xf>
    <xf numFmtId="0" fontId="16" fillId="0" borderId="21" xfId="0" applyFont="1" applyBorder="1" applyAlignment="1">
      <alignment vertical="center"/>
    </xf>
    <xf numFmtId="0" fontId="7" fillId="0" borderId="38" xfId="0" applyFont="1" applyFill="1" applyBorder="1" applyAlignment="1">
      <alignment horizontal="left" vertical="center" shrinkToFit="1"/>
    </xf>
    <xf numFmtId="0" fontId="8" fillId="0" borderId="35" xfId="0" applyFont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shrinkToFit="1"/>
    </xf>
    <xf numFmtId="0" fontId="10" fillId="0" borderId="10" xfId="33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vertical="center" textRotation="255"/>
    </xf>
    <xf numFmtId="0" fontId="10" fillId="0" borderId="2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184" fontId="8" fillId="0" borderId="2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16" fillId="0" borderId="32" xfId="33" applyNumberFormat="1" applyFont="1" applyFill="1" applyBorder="1" applyAlignment="1">
      <alignment horizontal="center" vertical="center"/>
      <protection/>
    </xf>
    <xf numFmtId="0" fontId="16" fillId="0" borderId="2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184" fontId="8" fillId="0" borderId="32" xfId="0" applyNumberFormat="1" applyFont="1" applyFill="1" applyBorder="1" applyAlignment="1">
      <alignment horizontal="center" vertical="center" shrinkToFit="1"/>
    </xf>
    <xf numFmtId="184" fontId="8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6" fillId="0" borderId="10" xfId="33" applyNumberFormat="1" applyFont="1" applyBorder="1" applyAlignment="1" quotePrefix="1">
      <alignment horizontal="center" vertical="center"/>
      <protection/>
    </xf>
    <xf numFmtId="184" fontId="8" fillId="0" borderId="20" xfId="0" applyNumberFormat="1" applyFont="1" applyBorder="1" applyAlignment="1">
      <alignment horizontal="center" vertical="center" wrapText="1"/>
    </xf>
    <xf numFmtId="184" fontId="8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2" xfId="33" applyNumberFormat="1" applyFont="1" applyBorder="1" applyAlignment="1" quotePrefix="1">
      <alignment horizontal="center" vertical="center"/>
      <protection/>
    </xf>
    <xf numFmtId="0" fontId="10" fillId="0" borderId="26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vertical="center"/>
    </xf>
    <xf numFmtId="0" fontId="10" fillId="0" borderId="11" xfId="33" applyNumberFormat="1" applyFont="1" applyFill="1" applyBorder="1" applyAlignment="1">
      <alignment horizontal="center" vertical="center"/>
      <protection/>
    </xf>
    <xf numFmtId="0" fontId="10" fillId="0" borderId="27" xfId="33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184" fontId="8" fillId="0" borderId="37" xfId="0" applyNumberFormat="1" applyFont="1" applyBorder="1" applyAlignment="1">
      <alignment horizontal="center" vertical="center" wrapText="1"/>
    </xf>
    <xf numFmtId="184" fontId="8" fillId="0" borderId="34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184" fontId="8" fillId="0" borderId="4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184" fontId="8" fillId="0" borderId="36" xfId="0" applyNumberFormat="1" applyFont="1" applyFill="1" applyBorder="1" applyAlignment="1">
      <alignment horizontal="center" vertical="center" wrapText="1"/>
    </xf>
    <xf numFmtId="184" fontId="8" fillId="0" borderId="35" xfId="0" applyNumberFormat="1" applyFont="1" applyFill="1" applyBorder="1" applyAlignment="1">
      <alignment horizontal="center" vertical="center" wrapText="1"/>
    </xf>
    <xf numFmtId="184" fontId="8" fillId="0" borderId="27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0" fillId="0" borderId="26" xfId="33" applyFont="1" applyFill="1" applyBorder="1" applyAlignment="1">
      <alignment horizontal="center" vertical="center"/>
      <protection/>
    </xf>
    <xf numFmtId="184" fontId="8" fillId="0" borderId="2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10" fillId="0" borderId="32" xfId="0" applyFont="1" applyBorder="1" applyAlignment="1">
      <alignment vertical="center"/>
    </xf>
    <xf numFmtId="0" fontId="16" fillId="0" borderId="43" xfId="33" applyNumberFormat="1" applyFont="1" applyFill="1" applyBorder="1" applyAlignment="1">
      <alignment horizontal="center" vertical="center"/>
      <protection/>
    </xf>
    <xf numFmtId="0" fontId="10" fillId="0" borderId="43" xfId="33" applyNumberFormat="1" applyFont="1" applyFill="1" applyBorder="1" applyAlignment="1" quotePrefix="1">
      <alignment horizontal="center" vertical="center"/>
      <protection/>
    </xf>
    <xf numFmtId="0" fontId="10" fillId="0" borderId="12" xfId="33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 vertical="center" shrinkToFit="1"/>
    </xf>
    <xf numFmtId="0" fontId="10" fillId="0" borderId="21" xfId="0" applyFont="1" applyBorder="1" applyAlignment="1">
      <alignment horizontal="left" vertical="center" shrinkToFit="1"/>
    </xf>
    <xf numFmtId="0" fontId="16" fillId="0" borderId="2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16" fillId="0" borderId="24" xfId="0" applyFont="1" applyBorder="1" applyAlignment="1">
      <alignment vertical="center"/>
    </xf>
    <xf numFmtId="184" fontId="8" fillId="0" borderId="13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11" fillId="0" borderId="44" xfId="0" applyFont="1" applyFill="1" applyBorder="1" applyAlignment="1">
      <alignment vertical="center" textRotation="255" wrapText="1"/>
    </xf>
    <xf numFmtId="0" fontId="12" fillId="0" borderId="43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184" fontId="9" fillId="0" borderId="32" xfId="0" applyNumberFormat="1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0" fillId="0" borderId="21" xfId="0" applyFont="1" applyBorder="1" applyAlignment="1">
      <alignment vertical="center" shrinkToFit="1"/>
    </xf>
    <xf numFmtId="0" fontId="7" fillId="0" borderId="21" xfId="0" applyFont="1" applyBorder="1" applyAlignment="1">
      <alignment horizontal="left" vertical="center" shrinkToFit="1"/>
    </xf>
    <xf numFmtId="0" fontId="10" fillId="0" borderId="46" xfId="0" applyFont="1" applyFill="1" applyBorder="1" applyAlignment="1">
      <alignment vertical="center" textRotation="255" shrinkToFit="1"/>
    </xf>
    <xf numFmtId="0" fontId="10" fillId="0" borderId="44" xfId="0" applyFont="1" applyFill="1" applyBorder="1" applyAlignment="1">
      <alignment vertical="center" textRotation="255" shrinkToFit="1"/>
    </xf>
    <xf numFmtId="0" fontId="12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16" fillId="0" borderId="23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left" vertical="center" shrinkToFit="1"/>
    </xf>
    <xf numFmtId="0" fontId="12" fillId="0" borderId="48" xfId="0" applyFont="1" applyFill="1" applyBorder="1" applyAlignment="1">
      <alignment horizontal="left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textRotation="255" shrinkToFit="1"/>
    </xf>
    <xf numFmtId="0" fontId="10" fillId="0" borderId="29" xfId="0" applyFont="1" applyFill="1" applyBorder="1" applyAlignment="1">
      <alignment vertical="center" textRotation="255" shrinkToFit="1"/>
    </xf>
    <xf numFmtId="0" fontId="16" fillId="0" borderId="47" xfId="0" applyFont="1" applyFill="1" applyBorder="1" applyAlignment="1">
      <alignment vertical="center"/>
    </xf>
    <xf numFmtId="184" fontId="8" fillId="0" borderId="48" xfId="0" applyNumberFormat="1" applyFont="1" applyFill="1" applyBorder="1" applyAlignment="1">
      <alignment horizontal="center" vertical="center" shrinkToFit="1"/>
    </xf>
    <xf numFmtId="0" fontId="16" fillId="0" borderId="23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left" vertical="center" wrapText="1"/>
    </xf>
    <xf numFmtId="184" fontId="9" fillId="0" borderId="32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shrinkToFit="1"/>
    </xf>
    <xf numFmtId="0" fontId="16" fillId="0" borderId="24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2" fillId="0" borderId="43" xfId="0" applyFont="1" applyFill="1" applyBorder="1" applyAlignment="1">
      <alignment horizontal="left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textRotation="255" shrinkToFit="1"/>
    </xf>
    <xf numFmtId="184" fontId="8" fillId="0" borderId="43" xfId="0" applyNumberFormat="1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left" vertical="center"/>
    </xf>
    <xf numFmtId="0" fontId="16" fillId="0" borderId="48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7" fillId="0" borderId="20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31" xfId="0" applyFont="1" applyFill="1" applyBorder="1" applyAlignment="1">
      <alignment horizontal="left" vertical="center"/>
    </xf>
    <xf numFmtId="0" fontId="10" fillId="0" borderId="24" xfId="33" applyNumberFormat="1" applyFont="1" applyFill="1" applyBorder="1" applyAlignment="1">
      <alignment horizontal="center" vertical="center"/>
      <protection/>
    </xf>
    <xf numFmtId="0" fontId="8" fillId="0" borderId="36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47" xfId="0" applyFont="1" applyFill="1" applyBorder="1" applyAlignment="1">
      <alignment vertical="center" shrinkToFit="1"/>
    </xf>
    <xf numFmtId="0" fontId="16" fillId="0" borderId="48" xfId="33" applyNumberFormat="1" applyFont="1" applyFill="1" applyBorder="1" applyAlignment="1">
      <alignment horizontal="center" vertical="center"/>
      <protection/>
    </xf>
    <xf numFmtId="0" fontId="10" fillId="0" borderId="48" xfId="33" applyNumberFormat="1" applyFont="1" applyFill="1" applyBorder="1" applyAlignment="1" quotePrefix="1">
      <alignment horizontal="center" vertical="center"/>
      <protection/>
    </xf>
    <xf numFmtId="0" fontId="52" fillId="0" borderId="45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9" fillId="0" borderId="35" xfId="33" applyNumberFormat="1" applyFont="1" applyBorder="1" applyAlignment="1">
      <alignment horizontal="center" vertical="center"/>
      <protection/>
    </xf>
    <xf numFmtId="0" fontId="8" fillId="0" borderId="36" xfId="33" applyNumberFormat="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11" fillId="0" borderId="46" xfId="0" applyFont="1" applyFill="1" applyBorder="1" applyAlignment="1">
      <alignment horizontal="center" vertical="center" textRotation="255" wrapText="1"/>
    </xf>
    <xf numFmtId="0" fontId="11" fillId="0" borderId="44" xfId="0" applyFont="1" applyFill="1" applyBorder="1" applyAlignment="1">
      <alignment horizontal="center" vertical="center" textRotation="255" wrapText="1"/>
    </xf>
    <xf numFmtId="0" fontId="11" fillId="0" borderId="29" xfId="0" applyFont="1" applyFill="1" applyBorder="1" applyAlignment="1">
      <alignment horizontal="center" vertical="center" textRotation="255" wrapText="1"/>
    </xf>
    <xf numFmtId="0" fontId="11" fillId="0" borderId="25" xfId="0" applyFont="1" applyFill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49" xfId="33" applyNumberFormat="1" applyFont="1" applyBorder="1" applyAlignment="1">
      <alignment horizontal="center" vertical="center"/>
      <protection/>
    </xf>
    <xf numFmtId="0" fontId="8" fillId="0" borderId="50" xfId="33" applyNumberFormat="1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3" fillId="0" borderId="21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184" fontId="7" fillId="0" borderId="16" xfId="0" applyNumberFormat="1" applyFont="1" applyBorder="1" applyAlignment="1">
      <alignment horizontal="center" vertical="center" wrapText="1"/>
    </xf>
    <xf numFmtId="184" fontId="7" fillId="0" borderId="51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9" fillId="0" borderId="11" xfId="33" applyNumberFormat="1" applyFont="1" applyBorder="1" applyAlignment="1">
      <alignment horizontal="center" vertical="center"/>
      <protection/>
    </xf>
    <xf numFmtId="0" fontId="8" fillId="0" borderId="11" xfId="33" applyNumberFormat="1" applyFont="1" applyBorder="1" applyAlignment="1">
      <alignment horizontal="center" vertical="center"/>
      <protection/>
    </xf>
    <xf numFmtId="0" fontId="13" fillId="0" borderId="31" xfId="0" applyFont="1" applyFill="1" applyBorder="1" applyAlignment="1">
      <alignment horizontal="justify" vertical="center" wrapText="1"/>
    </xf>
    <xf numFmtId="0" fontId="13" fillId="0" borderId="34" xfId="0" applyFont="1" applyFill="1" applyBorder="1" applyAlignment="1">
      <alignment horizontal="justify" vertical="center" wrapText="1"/>
    </xf>
    <xf numFmtId="0" fontId="7" fillId="0" borderId="52" xfId="0" applyFont="1" applyFill="1" applyBorder="1" applyAlignment="1">
      <alignment horizontal="center" vertical="center" textRotation="255" wrapText="1" shrinkToFit="1"/>
    </xf>
    <xf numFmtId="0" fontId="10" fillId="0" borderId="53" xfId="0" applyFont="1" applyFill="1" applyBorder="1" applyAlignment="1">
      <alignment horizontal="center" vertical="center" textRotation="255" wrapText="1" shrinkToFit="1"/>
    </xf>
    <xf numFmtId="0" fontId="10" fillId="0" borderId="54" xfId="0" applyFont="1" applyFill="1" applyBorder="1" applyAlignment="1">
      <alignment horizontal="center" vertical="center" textRotation="255" wrapText="1" shrinkToFit="1"/>
    </xf>
    <xf numFmtId="0" fontId="7" fillId="0" borderId="5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textRotation="255" wrapText="1"/>
    </xf>
    <xf numFmtId="0" fontId="10" fillId="0" borderId="53" xfId="0" applyFont="1" applyFill="1" applyBorder="1" applyAlignment="1">
      <alignment horizontal="center" vertical="center" textRotation="255"/>
    </xf>
    <xf numFmtId="0" fontId="10" fillId="0" borderId="54" xfId="0" applyFont="1" applyFill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9" fillId="0" borderId="13" xfId="33" applyFont="1" applyBorder="1" applyAlignment="1">
      <alignment horizontal="center" vertical="center"/>
      <protection/>
    </xf>
    <xf numFmtId="0" fontId="8" fillId="0" borderId="62" xfId="33" applyFont="1" applyBorder="1" applyAlignment="1">
      <alignment horizontal="center" vertical="center"/>
      <protection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10" fillId="0" borderId="32" xfId="33" applyFont="1" applyFill="1" applyBorder="1" applyAlignment="1" quotePrefix="1">
      <alignment horizontal="center" vertical="center" shrinkToFit="1"/>
      <protection/>
    </xf>
    <xf numFmtId="0" fontId="0" fillId="0" borderId="26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66" xfId="33" applyNumberFormat="1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textRotation="255" wrapText="1"/>
    </xf>
    <xf numFmtId="0" fontId="10" fillId="0" borderId="67" xfId="0" applyFont="1" applyFill="1" applyBorder="1" applyAlignment="1">
      <alignment horizontal="center" vertical="center" textRotation="255" wrapText="1"/>
    </xf>
    <xf numFmtId="0" fontId="7" fillId="0" borderId="53" xfId="0" applyFont="1" applyFill="1" applyBorder="1" applyAlignment="1">
      <alignment horizontal="center" vertical="center" textRotation="255" wrapText="1" shrinkToFit="1"/>
    </xf>
    <xf numFmtId="0" fontId="7" fillId="0" borderId="54" xfId="0" applyFont="1" applyFill="1" applyBorder="1" applyAlignment="1">
      <alignment horizontal="center" vertical="center" textRotation="255" wrapText="1" shrinkToFit="1"/>
    </xf>
    <xf numFmtId="0" fontId="13" fillId="0" borderId="30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horizontal="justify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textRotation="255" wrapText="1"/>
    </xf>
    <xf numFmtId="0" fontId="10" fillId="0" borderId="54" xfId="0" applyFont="1" applyFill="1" applyBorder="1" applyAlignment="1">
      <alignment horizontal="center" vertical="center" textRotation="255" wrapText="1"/>
    </xf>
    <xf numFmtId="0" fontId="0" fillId="0" borderId="58" xfId="0" applyBorder="1" applyAlignment="1">
      <alignment vertical="center"/>
    </xf>
    <xf numFmtId="0" fontId="0" fillId="0" borderId="61" xfId="0" applyBorder="1" applyAlignment="1">
      <alignment vertical="center"/>
    </xf>
    <xf numFmtId="0" fontId="1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資工系日四技課程學分總表9105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SheetLayoutView="100" zoomScalePageLayoutView="0" workbookViewId="0" topLeftCell="A1">
      <selection activeCell="N62" sqref="N62"/>
    </sheetView>
  </sheetViews>
  <sheetFormatPr defaultColWidth="9.00390625" defaultRowHeight="16.5"/>
  <cols>
    <col min="1" max="1" width="7.25390625" style="0" customWidth="1"/>
    <col min="2" max="2" width="15.625" style="0" customWidth="1"/>
    <col min="3" max="4" width="2.875" style="0" customWidth="1"/>
    <col min="5" max="6" width="3.125" style="0" customWidth="1"/>
    <col min="7" max="7" width="5.625" style="0" customWidth="1"/>
    <col min="8" max="8" width="18.625" style="0" bestFit="1" customWidth="1"/>
    <col min="9" max="9" width="3.00390625" style="0" customWidth="1"/>
    <col min="10" max="10" width="3.25390625" style="0" customWidth="1"/>
    <col min="11" max="11" width="2.875" style="0" customWidth="1"/>
    <col min="12" max="12" width="3.00390625" style="0" customWidth="1"/>
    <col min="13" max="13" width="6.25390625" style="0" customWidth="1"/>
    <col min="14" max="14" width="16.75390625" style="0" bestFit="1" customWidth="1"/>
    <col min="15" max="15" width="3.50390625" style="0" customWidth="1"/>
    <col min="16" max="17" width="4.00390625" style="0" customWidth="1"/>
    <col min="18" max="18" width="3.875" style="0" customWidth="1"/>
    <col min="19" max="19" width="8.00390625" style="0" customWidth="1"/>
    <col min="20" max="20" width="16.75390625" style="0" bestFit="1" customWidth="1"/>
    <col min="21" max="21" width="3.875" style="121" customWidth="1"/>
    <col min="22" max="23" width="3.875" style="0" customWidth="1"/>
    <col min="24" max="24" width="3.75390625" style="0" customWidth="1"/>
    <col min="25" max="25" width="9.875" style="0" customWidth="1"/>
  </cols>
  <sheetData>
    <row r="1" spans="1:25" ht="20.25" thickBot="1">
      <c r="A1" s="299" t="s">
        <v>102</v>
      </c>
      <c r="B1" s="299"/>
      <c r="C1" s="299"/>
      <c r="D1" s="299"/>
      <c r="E1" s="299"/>
      <c r="F1" s="299"/>
      <c r="G1" s="299"/>
      <c r="H1" s="300"/>
      <c r="I1" s="300"/>
      <c r="J1" s="300"/>
      <c r="K1" s="300"/>
      <c r="L1" s="300"/>
      <c r="M1" s="300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5" ht="16.5">
      <c r="A2" s="308" t="s">
        <v>10</v>
      </c>
      <c r="B2" s="316" t="s">
        <v>98</v>
      </c>
      <c r="C2" s="317"/>
      <c r="D2" s="317"/>
      <c r="E2" s="317"/>
      <c r="F2" s="317"/>
      <c r="G2" s="317"/>
      <c r="H2" s="310" t="s">
        <v>99</v>
      </c>
      <c r="I2" s="311"/>
      <c r="J2" s="311"/>
      <c r="K2" s="311"/>
      <c r="L2" s="311"/>
      <c r="M2" s="312"/>
      <c r="N2" s="287" t="s">
        <v>100</v>
      </c>
      <c r="O2" s="288"/>
      <c r="P2" s="288"/>
      <c r="Q2" s="288"/>
      <c r="R2" s="288"/>
      <c r="S2" s="289"/>
      <c r="T2" s="287" t="s">
        <v>101</v>
      </c>
      <c r="U2" s="288"/>
      <c r="V2" s="288"/>
      <c r="W2" s="288"/>
      <c r="X2" s="288"/>
      <c r="Y2" s="340"/>
    </row>
    <row r="3" spans="1:25" ht="16.5">
      <c r="A3" s="309"/>
      <c r="B3" s="318"/>
      <c r="C3" s="319"/>
      <c r="D3" s="319"/>
      <c r="E3" s="319"/>
      <c r="F3" s="319"/>
      <c r="G3" s="319"/>
      <c r="H3" s="313"/>
      <c r="I3" s="314"/>
      <c r="J3" s="314"/>
      <c r="K3" s="314"/>
      <c r="L3" s="314"/>
      <c r="M3" s="315"/>
      <c r="N3" s="290"/>
      <c r="O3" s="291"/>
      <c r="P3" s="291"/>
      <c r="Q3" s="291"/>
      <c r="R3" s="291"/>
      <c r="S3" s="292"/>
      <c r="T3" s="290"/>
      <c r="U3" s="291"/>
      <c r="V3" s="291"/>
      <c r="W3" s="291"/>
      <c r="X3" s="291"/>
      <c r="Y3" s="341"/>
    </row>
    <row r="4" spans="1:25" ht="16.5">
      <c r="A4" s="282" t="s">
        <v>11</v>
      </c>
      <c r="B4" s="321" t="s">
        <v>0</v>
      </c>
      <c r="C4" s="293" t="s">
        <v>7</v>
      </c>
      <c r="D4" s="320"/>
      <c r="E4" s="320"/>
      <c r="F4" s="320"/>
      <c r="G4" s="320"/>
      <c r="H4" s="297" t="s">
        <v>0</v>
      </c>
      <c r="I4" s="262" t="s">
        <v>7</v>
      </c>
      <c r="J4" s="263"/>
      <c r="K4" s="263"/>
      <c r="L4" s="263"/>
      <c r="M4" s="264"/>
      <c r="N4" s="297" t="s">
        <v>0</v>
      </c>
      <c r="O4" s="293" t="s">
        <v>7</v>
      </c>
      <c r="P4" s="294"/>
      <c r="Q4" s="294"/>
      <c r="R4" s="294"/>
      <c r="S4" s="296"/>
      <c r="T4" s="297" t="s">
        <v>0</v>
      </c>
      <c r="U4" s="293" t="s">
        <v>7</v>
      </c>
      <c r="V4" s="294"/>
      <c r="W4" s="294"/>
      <c r="X4" s="294"/>
      <c r="Y4" s="295"/>
    </row>
    <row r="5" spans="1:25" ht="17.25" thickBot="1">
      <c r="A5" s="283"/>
      <c r="B5" s="322"/>
      <c r="C5" s="260" t="s">
        <v>5</v>
      </c>
      <c r="D5" s="261"/>
      <c r="E5" s="260" t="s">
        <v>4</v>
      </c>
      <c r="F5" s="261"/>
      <c r="G5" s="46" t="s">
        <v>12</v>
      </c>
      <c r="H5" s="298"/>
      <c r="I5" s="275" t="s">
        <v>5</v>
      </c>
      <c r="J5" s="276"/>
      <c r="K5" s="275" t="s">
        <v>4</v>
      </c>
      <c r="L5" s="276"/>
      <c r="M5" s="41" t="s">
        <v>12</v>
      </c>
      <c r="N5" s="298"/>
      <c r="O5" s="249" t="s">
        <v>5</v>
      </c>
      <c r="P5" s="250"/>
      <c r="Q5" s="249" t="s">
        <v>4</v>
      </c>
      <c r="R5" s="250"/>
      <c r="S5" s="41" t="s">
        <v>12</v>
      </c>
      <c r="T5" s="298"/>
      <c r="U5" s="249" t="s">
        <v>5</v>
      </c>
      <c r="V5" s="250"/>
      <c r="W5" s="249" t="s">
        <v>4</v>
      </c>
      <c r="X5" s="323"/>
      <c r="Y5" s="41" t="s">
        <v>12</v>
      </c>
    </row>
    <row r="6" spans="1:25" ht="16.5">
      <c r="A6" s="330" t="s">
        <v>13</v>
      </c>
      <c r="B6" s="108" t="s">
        <v>14</v>
      </c>
      <c r="C6" s="148">
        <v>2</v>
      </c>
      <c r="D6" s="148">
        <v>2</v>
      </c>
      <c r="E6" s="148">
        <v>2</v>
      </c>
      <c r="F6" s="148">
        <v>2</v>
      </c>
      <c r="G6" s="55"/>
      <c r="H6" s="157" t="s">
        <v>15</v>
      </c>
      <c r="I6" s="3">
        <v>0</v>
      </c>
      <c r="J6" s="3">
        <v>2</v>
      </c>
      <c r="K6" s="3">
        <v>0</v>
      </c>
      <c r="L6" s="3">
        <v>2</v>
      </c>
      <c r="M6" s="136"/>
      <c r="N6" s="163" t="s">
        <v>16</v>
      </c>
      <c r="O6" s="30">
        <v>0</v>
      </c>
      <c r="P6" s="30">
        <v>2</v>
      </c>
      <c r="Q6" s="28">
        <v>0</v>
      </c>
      <c r="R6" s="63">
        <v>2</v>
      </c>
      <c r="S6" s="136"/>
      <c r="T6" s="168"/>
      <c r="U6" s="124"/>
      <c r="V6" s="124"/>
      <c r="W6" s="124"/>
      <c r="X6" s="124"/>
      <c r="Y6" s="169"/>
    </row>
    <row r="7" spans="1:25" ht="16.5">
      <c r="A7" s="331"/>
      <c r="B7" s="110" t="s">
        <v>17</v>
      </c>
      <c r="C7" s="143">
        <v>3</v>
      </c>
      <c r="D7" s="143">
        <v>3</v>
      </c>
      <c r="E7" s="143">
        <v>3</v>
      </c>
      <c r="F7" s="143">
        <v>3</v>
      </c>
      <c r="G7" s="43"/>
      <c r="H7" s="119" t="s">
        <v>18</v>
      </c>
      <c r="I7" s="23">
        <v>2</v>
      </c>
      <c r="J7" s="23">
        <v>2</v>
      </c>
      <c r="K7" s="23"/>
      <c r="L7" s="23"/>
      <c r="M7" s="43"/>
      <c r="N7" s="164" t="s">
        <v>19</v>
      </c>
      <c r="O7" s="120">
        <v>2</v>
      </c>
      <c r="P7" s="120">
        <v>2</v>
      </c>
      <c r="Q7" s="120"/>
      <c r="R7" s="120"/>
      <c r="S7" s="43"/>
      <c r="T7" s="147"/>
      <c r="U7" s="144"/>
      <c r="V7" s="1"/>
      <c r="W7" s="1"/>
      <c r="X7" s="145"/>
      <c r="Y7" s="40"/>
    </row>
    <row r="8" spans="1:25" ht="16.5">
      <c r="A8" s="331"/>
      <c r="B8" s="119" t="s">
        <v>8</v>
      </c>
      <c r="C8" s="120">
        <v>3</v>
      </c>
      <c r="D8" s="120">
        <v>3</v>
      </c>
      <c r="E8" s="120"/>
      <c r="F8" s="120"/>
      <c r="G8" s="43"/>
      <c r="H8" s="26" t="s">
        <v>20</v>
      </c>
      <c r="I8" s="146"/>
      <c r="J8" s="146"/>
      <c r="K8" s="146">
        <v>2</v>
      </c>
      <c r="L8" s="146">
        <v>2</v>
      </c>
      <c r="M8" s="43"/>
      <c r="N8" s="165"/>
      <c r="O8" s="99"/>
      <c r="P8" s="99"/>
      <c r="Q8" s="99"/>
      <c r="R8" s="99"/>
      <c r="S8" s="166"/>
      <c r="T8" s="147"/>
      <c r="U8" s="144"/>
      <c r="V8" s="1"/>
      <c r="W8" s="1"/>
      <c r="X8" s="145"/>
      <c r="Y8" s="40"/>
    </row>
    <row r="9" spans="1:25" ht="16.5">
      <c r="A9" s="331"/>
      <c r="B9" s="26" t="s">
        <v>21</v>
      </c>
      <c r="C9" s="27">
        <v>0</v>
      </c>
      <c r="D9" s="27">
        <v>2</v>
      </c>
      <c r="E9" s="27">
        <v>0</v>
      </c>
      <c r="F9" s="27">
        <v>2</v>
      </c>
      <c r="G9" s="149" t="s">
        <v>22</v>
      </c>
      <c r="H9" s="26" t="s">
        <v>23</v>
      </c>
      <c r="I9" s="23"/>
      <c r="J9" s="23"/>
      <c r="K9" s="23">
        <v>2</v>
      </c>
      <c r="L9" s="23">
        <v>2</v>
      </c>
      <c r="M9" s="53"/>
      <c r="N9" s="147"/>
      <c r="O9" s="144"/>
      <c r="P9" s="1"/>
      <c r="Q9" s="1"/>
      <c r="R9" s="145"/>
      <c r="S9" s="167"/>
      <c r="T9" s="147"/>
      <c r="U9" s="144"/>
      <c r="V9" s="1"/>
      <c r="W9" s="1"/>
      <c r="X9" s="145"/>
      <c r="Y9" s="40"/>
    </row>
    <row r="10" spans="1:25" ht="16.5">
      <c r="A10" s="331"/>
      <c r="B10" s="26" t="s">
        <v>24</v>
      </c>
      <c r="C10" s="27"/>
      <c r="D10" s="27"/>
      <c r="E10" s="27">
        <v>2</v>
      </c>
      <c r="F10" s="27">
        <v>2</v>
      </c>
      <c r="G10" s="53"/>
      <c r="H10" s="119" t="s">
        <v>9</v>
      </c>
      <c r="I10" s="56"/>
      <c r="J10" s="56"/>
      <c r="K10" s="56">
        <v>2</v>
      </c>
      <c r="L10" s="56">
        <v>2</v>
      </c>
      <c r="M10" s="53"/>
      <c r="N10" s="147"/>
      <c r="O10" s="144"/>
      <c r="P10" s="1"/>
      <c r="Q10" s="1"/>
      <c r="R10" s="145"/>
      <c r="S10" s="167"/>
      <c r="T10" s="147"/>
      <c r="U10" s="144"/>
      <c r="V10" s="1"/>
      <c r="W10" s="1"/>
      <c r="X10" s="145"/>
      <c r="Y10" s="40"/>
    </row>
    <row r="11" spans="1:25" ht="16.5">
      <c r="A11" s="331"/>
      <c r="B11" s="147" t="s">
        <v>25</v>
      </c>
      <c r="C11" s="144"/>
      <c r="D11" s="1"/>
      <c r="E11" s="1">
        <v>2</v>
      </c>
      <c r="F11" s="145">
        <v>2</v>
      </c>
      <c r="G11" s="53"/>
      <c r="H11" s="57"/>
      <c r="I11" s="58"/>
      <c r="J11" s="56"/>
      <c r="K11" s="59"/>
      <c r="L11" s="60"/>
      <c r="M11" s="158"/>
      <c r="N11" s="57"/>
      <c r="O11" s="56"/>
      <c r="P11" s="56"/>
      <c r="Q11" s="56"/>
      <c r="R11" s="56"/>
      <c r="S11" s="167"/>
      <c r="T11" s="57"/>
      <c r="U11" s="1"/>
      <c r="V11" s="1"/>
      <c r="W11" s="1"/>
      <c r="X11" s="1"/>
      <c r="Y11" s="40"/>
    </row>
    <row r="12" spans="1:25" ht="17.25" thickBot="1">
      <c r="A12" s="331"/>
      <c r="B12" s="150"/>
      <c r="C12" s="151"/>
      <c r="D12" s="151"/>
      <c r="E12" s="151"/>
      <c r="F12" s="151"/>
      <c r="G12" s="152"/>
      <c r="H12" s="159"/>
      <c r="I12" s="160"/>
      <c r="J12" s="61"/>
      <c r="K12" s="61"/>
      <c r="L12" s="161"/>
      <c r="M12" s="162"/>
      <c r="N12" s="159"/>
      <c r="O12" s="61"/>
      <c r="P12" s="61"/>
      <c r="Q12" s="61"/>
      <c r="R12" s="61"/>
      <c r="S12" s="162"/>
      <c r="T12" s="159"/>
      <c r="U12" s="2"/>
      <c r="V12" s="2"/>
      <c r="W12" s="2"/>
      <c r="X12" s="2"/>
      <c r="Y12" s="41"/>
    </row>
    <row r="13" spans="1:25" ht="16.5">
      <c r="A13" s="284" t="s">
        <v>26</v>
      </c>
      <c r="B13" s="153"/>
      <c r="C13" s="142"/>
      <c r="D13" s="142"/>
      <c r="E13" s="142"/>
      <c r="F13" s="142"/>
      <c r="G13" s="140"/>
      <c r="H13" s="32"/>
      <c r="I13" s="28"/>
      <c r="J13" s="29"/>
      <c r="K13" s="7"/>
      <c r="L13" s="8"/>
      <c r="M13" s="211"/>
      <c r="N13" s="210" t="s">
        <v>27</v>
      </c>
      <c r="O13" s="141">
        <v>2</v>
      </c>
      <c r="P13" s="141">
        <v>2</v>
      </c>
      <c r="Q13" s="141">
        <v>2</v>
      </c>
      <c r="R13" s="141">
        <v>2</v>
      </c>
      <c r="S13" s="42"/>
      <c r="T13" s="154" t="s">
        <v>28</v>
      </c>
      <c r="U13" s="155">
        <v>2</v>
      </c>
      <c r="V13" s="141">
        <v>2</v>
      </c>
      <c r="W13" s="141"/>
      <c r="X13" s="156"/>
      <c r="Y13" s="131"/>
    </row>
    <row r="14" spans="1:25" ht="16.5">
      <c r="A14" s="285"/>
      <c r="B14" s="26"/>
      <c r="C14" s="64"/>
      <c r="D14" s="64"/>
      <c r="E14" s="64"/>
      <c r="F14" s="64"/>
      <c r="G14" s="77"/>
      <c r="H14" s="26"/>
      <c r="I14" s="23"/>
      <c r="J14" s="25"/>
      <c r="K14" s="65"/>
      <c r="L14" s="65"/>
      <c r="M14" s="66"/>
      <c r="N14" s="22" t="s">
        <v>29</v>
      </c>
      <c r="O14" s="24"/>
      <c r="P14" s="24"/>
      <c r="Q14" s="24"/>
      <c r="R14" s="24"/>
      <c r="S14" s="137"/>
      <c r="T14" s="22" t="s">
        <v>29</v>
      </c>
      <c r="U14" s="1"/>
      <c r="V14" s="1"/>
      <c r="W14" s="44"/>
      <c r="X14" s="44"/>
      <c r="Y14" s="45"/>
    </row>
    <row r="15" spans="1:25" ht="16.5">
      <c r="A15" s="285"/>
      <c r="B15" s="165"/>
      <c r="C15" s="99"/>
      <c r="D15" s="242"/>
      <c r="E15" s="99"/>
      <c r="G15" s="66"/>
      <c r="H15" s="67"/>
      <c r="I15" s="56"/>
      <c r="J15" s="56"/>
      <c r="K15" s="65"/>
      <c r="L15" s="65"/>
      <c r="M15" s="66"/>
      <c r="N15" s="134"/>
      <c r="O15" s="56"/>
      <c r="P15" s="56"/>
      <c r="Q15" s="65"/>
      <c r="R15" s="65"/>
      <c r="S15" s="66"/>
      <c r="T15" s="134"/>
      <c r="U15" s="1"/>
      <c r="V15" s="1"/>
      <c r="W15" s="4"/>
      <c r="X15" s="4"/>
      <c r="Y15" s="114"/>
    </row>
    <row r="16" spans="1:25" ht="17.25" thickBot="1">
      <c r="A16" s="286"/>
      <c r="B16" s="115"/>
      <c r="C16" s="61"/>
      <c r="D16" s="61"/>
      <c r="E16" s="241"/>
      <c r="F16" s="69"/>
      <c r="G16" s="75"/>
      <c r="H16" s="115"/>
      <c r="I16" s="61"/>
      <c r="J16" s="61"/>
      <c r="K16" s="69"/>
      <c r="L16" s="69"/>
      <c r="M16" s="75"/>
      <c r="N16" s="115"/>
      <c r="O16" s="61"/>
      <c r="P16" s="61"/>
      <c r="Q16" s="69"/>
      <c r="R16" s="69"/>
      <c r="S16" s="138"/>
      <c r="T16" s="68"/>
      <c r="U16" s="123"/>
      <c r="V16" s="123"/>
      <c r="W16" s="126"/>
      <c r="X16" s="126"/>
      <c r="Y16" s="125"/>
    </row>
    <row r="17" spans="1:25" ht="16.5">
      <c r="A17" s="284" t="s">
        <v>30</v>
      </c>
      <c r="B17" s="190" t="s">
        <v>33</v>
      </c>
      <c r="C17" s="38">
        <v>3</v>
      </c>
      <c r="D17" s="39">
        <v>3</v>
      </c>
      <c r="E17" s="124"/>
      <c r="G17" s="71"/>
      <c r="H17" s="32"/>
      <c r="I17" s="28"/>
      <c r="J17" s="29"/>
      <c r="K17" s="72"/>
      <c r="L17" s="72"/>
      <c r="M17" s="234"/>
      <c r="N17" s="153"/>
      <c r="O17" s="142"/>
      <c r="P17" s="142"/>
      <c r="Q17" s="142"/>
      <c r="S17" s="139"/>
      <c r="T17" s="135"/>
      <c r="U17" s="3"/>
      <c r="V17" s="3"/>
      <c r="W17" s="7"/>
      <c r="X17" s="8"/>
      <c r="Y17" s="127"/>
    </row>
    <row r="18" spans="1:25" ht="16.5">
      <c r="A18" s="338"/>
      <c r="B18" s="174" t="s">
        <v>41</v>
      </c>
      <c r="C18" s="23">
        <v>3</v>
      </c>
      <c r="D18" s="25">
        <v>3</v>
      </c>
      <c r="E18" s="64"/>
      <c r="F18" s="64"/>
      <c r="G18" s="73"/>
      <c r="H18" s="26"/>
      <c r="I18" s="23"/>
      <c r="J18" s="25"/>
      <c r="K18" s="65"/>
      <c r="L18" s="65"/>
      <c r="M18" s="66"/>
      <c r="N18" s="22"/>
      <c r="O18" s="24"/>
      <c r="P18" s="24"/>
      <c r="Q18" s="24"/>
      <c r="R18" s="24"/>
      <c r="S18" s="137"/>
      <c r="T18" s="134"/>
      <c r="U18" s="1"/>
      <c r="V18" s="1"/>
      <c r="W18" s="4"/>
      <c r="X18" s="5"/>
      <c r="Y18" s="128"/>
    </row>
    <row r="19" spans="1:25" ht="17.25" thickBot="1">
      <c r="A19" s="339"/>
      <c r="B19" s="243" t="s">
        <v>92</v>
      </c>
      <c r="C19" s="244"/>
      <c r="D19" s="245"/>
      <c r="E19" s="206">
        <v>3</v>
      </c>
      <c r="F19" s="62">
        <v>3</v>
      </c>
      <c r="G19" s="113"/>
      <c r="H19" s="74"/>
      <c r="I19" s="61"/>
      <c r="J19" s="61"/>
      <c r="K19" s="69"/>
      <c r="L19" s="69"/>
      <c r="M19" s="113"/>
      <c r="N19" s="115"/>
      <c r="O19" s="61"/>
      <c r="P19" s="61"/>
      <c r="Q19" s="69"/>
      <c r="R19" s="113"/>
      <c r="S19" s="75"/>
      <c r="T19" s="115"/>
      <c r="U19" s="2"/>
      <c r="V19" s="2"/>
      <c r="W19" s="6"/>
      <c r="X19" s="112"/>
      <c r="Y19" s="129"/>
    </row>
    <row r="20" spans="1:25" ht="16.5">
      <c r="A20" s="279" t="s">
        <v>32</v>
      </c>
      <c r="B20" s="239" t="s">
        <v>37</v>
      </c>
      <c r="C20" s="38">
        <v>3</v>
      </c>
      <c r="D20" s="39">
        <v>3</v>
      </c>
      <c r="E20" s="240"/>
      <c r="F20" s="172"/>
      <c r="G20" s="173"/>
      <c r="H20" s="32" t="s">
        <v>93</v>
      </c>
      <c r="I20" s="28">
        <v>3</v>
      </c>
      <c r="J20" s="29">
        <v>3</v>
      </c>
      <c r="K20" s="187"/>
      <c r="L20" s="187"/>
      <c r="M20" s="188"/>
      <c r="N20" s="32" t="s">
        <v>35</v>
      </c>
      <c r="O20" s="30">
        <v>3</v>
      </c>
      <c r="P20" s="30">
        <v>3</v>
      </c>
      <c r="Q20" s="30"/>
      <c r="R20" s="30"/>
      <c r="S20" s="304"/>
      <c r="T20" s="224" t="s">
        <v>36</v>
      </c>
      <c r="U20" s="191">
        <v>3</v>
      </c>
      <c r="V20" s="246">
        <v>6</v>
      </c>
      <c r="W20" s="192"/>
      <c r="X20" s="192"/>
      <c r="Y20" s="301"/>
    </row>
    <row r="21" spans="1:25" ht="16.5">
      <c r="A21" s="280"/>
      <c r="B21" s="190" t="s">
        <v>34</v>
      </c>
      <c r="C21" s="23"/>
      <c r="D21" s="25"/>
      <c r="E21" s="27">
        <v>3</v>
      </c>
      <c r="F21" s="27">
        <v>3</v>
      </c>
      <c r="G21" s="130"/>
      <c r="H21" s="190" t="s">
        <v>38</v>
      </c>
      <c r="I21" s="235">
        <v>3</v>
      </c>
      <c r="J21" s="235">
        <v>3</v>
      </c>
      <c r="K21" s="27"/>
      <c r="L21" s="27"/>
      <c r="M21" s="130"/>
      <c r="N21" s="110" t="s">
        <v>39</v>
      </c>
      <c r="O21" s="62">
        <v>3</v>
      </c>
      <c r="P21" s="62">
        <v>3</v>
      </c>
      <c r="Q21" s="24"/>
      <c r="R21" s="24"/>
      <c r="S21" s="305"/>
      <c r="T21" s="225" t="s">
        <v>40</v>
      </c>
      <c r="U21" s="182">
        <v>3</v>
      </c>
      <c r="V21" s="182">
        <v>3</v>
      </c>
      <c r="W21" s="181"/>
      <c r="X21" s="181"/>
      <c r="Y21" s="302"/>
    </row>
    <row r="22" spans="1:25" ht="16.5">
      <c r="A22" s="280"/>
      <c r="B22" s="174" t="s">
        <v>94</v>
      </c>
      <c r="C22" s="23"/>
      <c r="D22" s="25"/>
      <c r="E22" s="27">
        <v>3</v>
      </c>
      <c r="F22" s="27">
        <v>3</v>
      </c>
      <c r="G22" s="130"/>
      <c r="H22" s="175" t="s">
        <v>45</v>
      </c>
      <c r="I22" s="170">
        <v>3</v>
      </c>
      <c r="J22" s="171">
        <v>3</v>
      </c>
      <c r="K22" s="99"/>
      <c r="M22" s="130"/>
      <c r="N22" s="26" t="s">
        <v>43</v>
      </c>
      <c r="O22" s="9"/>
      <c r="P22" s="180"/>
      <c r="Q22" s="24">
        <v>3</v>
      </c>
      <c r="R22" s="24">
        <v>3</v>
      </c>
      <c r="S22" s="305"/>
      <c r="T22" s="219" t="s">
        <v>44</v>
      </c>
      <c r="U22" s="182"/>
      <c r="V22" s="182"/>
      <c r="W22" s="44">
        <v>3</v>
      </c>
      <c r="X22" s="44">
        <v>3</v>
      </c>
      <c r="Y22" s="302"/>
    </row>
    <row r="23" spans="1:25" ht="16.5">
      <c r="A23" s="280"/>
      <c r="B23" s="165"/>
      <c r="C23" s="99"/>
      <c r="D23" s="99"/>
      <c r="E23" s="99"/>
      <c r="F23" s="230"/>
      <c r="G23" s="130"/>
      <c r="H23" s="214" t="s">
        <v>42</v>
      </c>
      <c r="I23" s="23"/>
      <c r="J23" s="25"/>
      <c r="K23" s="27">
        <v>3</v>
      </c>
      <c r="L23" s="27">
        <v>3</v>
      </c>
      <c r="M23" s="189"/>
      <c r="N23" s="227" t="s">
        <v>47</v>
      </c>
      <c r="O23" s="23"/>
      <c r="P23" s="25"/>
      <c r="Q23" s="44">
        <v>2</v>
      </c>
      <c r="R23" s="9">
        <v>2</v>
      </c>
      <c r="S23" s="305"/>
      <c r="T23" s="212" t="s">
        <v>48</v>
      </c>
      <c r="U23" s="101"/>
      <c r="V23" s="101"/>
      <c r="W23" s="44">
        <v>3</v>
      </c>
      <c r="X23" s="44">
        <v>3</v>
      </c>
      <c r="Y23" s="302"/>
    </row>
    <row r="24" spans="1:25" ht="16.5">
      <c r="A24" s="280"/>
      <c r="B24" s="165"/>
      <c r="C24" s="99"/>
      <c r="D24" s="99"/>
      <c r="E24" s="99"/>
      <c r="G24" s="130"/>
      <c r="H24" s="26" t="s">
        <v>46</v>
      </c>
      <c r="I24" s="23"/>
      <c r="J24" s="25"/>
      <c r="K24" s="27">
        <v>3</v>
      </c>
      <c r="L24" s="27">
        <v>3</v>
      </c>
      <c r="M24" s="236"/>
      <c r="N24" s="190" t="s">
        <v>31</v>
      </c>
      <c r="O24" s="235"/>
      <c r="P24" s="235"/>
      <c r="Q24" s="235">
        <v>3</v>
      </c>
      <c r="R24" s="235">
        <v>3</v>
      </c>
      <c r="S24" s="306"/>
      <c r="T24" s="212"/>
      <c r="U24" s="23"/>
      <c r="V24" s="25"/>
      <c r="W24" s="44"/>
      <c r="X24" s="44"/>
      <c r="Y24" s="303"/>
    </row>
    <row r="25" spans="1:25" ht="17.25" thickBot="1">
      <c r="A25" s="281"/>
      <c r="B25" s="232"/>
      <c r="C25" s="233"/>
      <c r="E25" s="231"/>
      <c r="F25" s="176"/>
      <c r="G25" s="177"/>
      <c r="H25" s="237"/>
      <c r="I25" s="238"/>
      <c r="K25" s="78"/>
      <c r="L25" s="78"/>
      <c r="M25" s="178"/>
      <c r="N25" s="228"/>
      <c r="O25" s="78"/>
      <c r="P25" s="78"/>
      <c r="Q25" s="78"/>
      <c r="R25" s="78"/>
      <c r="S25" s="307"/>
      <c r="T25" s="226"/>
      <c r="U25" s="31"/>
      <c r="V25" s="31"/>
      <c r="W25" s="31"/>
      <c r="X25" s="31"/>
      <c r="Y25" s="303"/>
    </row>
    <row r="26" spans="1:25" ht="16.5" customHeight="1">
      <c r="A26" s="332" t="s">
        <v>49</v>
      </c>
      <c r="B26" s="76"/>
      <c r="C26" s="85"/>
      <c r="D26" s="85"/>
      <c r="E26" s="197"/>
      <c r="F26" s="198"/>
      <c r="G26" s="195"/>
      <c r="H26" s="199" t="s">
        <v>50</v>
      </c>
      <c r="I26" s="109">
        <v>3</v>
      </c>
      <c r="J26" s="109">
        <v>3</v>
      </c>
      <c r="K26" s="70"/>
      <c r="L26" s="70"/>
      <c r="M26" s="254" t="s">
        <v>51</v>
      </c>
      <c r="N26" s="111" t="s">
        <v>52</v>
      </c>
      <c r="O26" s="33">
        <v>3</v>
      </c>
      <c r="P26" s="33">
        <v>3</v>
      </c>
      <c r="Q26" s="70"/>
      <c r="R26" s="70"/>
      <c r="S26" s="254" t="s">
        <v>51</v>
      </c>
      <c r="T26" s="32" t="s">
        <v>53</v>
      </c>
      <c r="U26" s="33">
        <v>3</v>
      </c>
      <c r="V26" s="33">
        <v>3</v>
      </c>
      <c r="W26" s="33"/>
      <c r="X26" s="33"/>
      <c r="Y26" s="254" t="s">
        <v>51</v>
      </c>
    </row>
    <row r="27" spans="1:25" ht="16.5" customHeight="1">
      <c r="A27" s="332"/>
      <c r="B27" s="79"/>
      <c r="C27" s="80"/>
      <c r="D27" s="80"/>
      <c r="E27" s="81"/>
      <c r="F27" s="82"/>
      <c r="G27" s="196"/>
      <c r="H27" s="83" t="s">
        <v>54</v>
      </c>
      <c r="I27" s="9">
        <v>3</v>
      </c>
      <c r="J27" s="9">
        <v>3</v>
      </c>
      <c r="K27" s="64"/>
      <c r="L27" s="64"/>
      <c r="M27" s="255"/>
      <c r="N27" s="119" t="s">
        <v>55</v>
      </c>
      <c r="O27" s="62">
        <v>3</v>
      </c>
      <c r="P27" s="62">
        <v>3</v>
      </c>
      <c r="Q27" s="62"/>
      <c r="R27" s="62"/>
      <c r="S27" s="255"/>
      <c r="T27" s="110" t="s">
        <v>56</v>
      </c>
      <c r="U27" s="9">
        <v>3</v>
      </c>
      <c r="V27" s="9">
        <v>3</v>
      </c>
      <c r="W27" s="9"/>
      <c r="X27" s="9"/>
      <c r="Y27" s="255"/>
    </row>
    <row r="28" spans="1:25" ht="16.5" customHeight="1">
      <c r="A28" s="332"/>
      <c r="B28" s="79"/>
      <c r="C28" s="80"/>
      <c r="D28" s="80"/>
      <c r="E28" s="81"/>
      <c r="F28" s="82"/>
      <c r="G28" s="196"/>
      <c r="H28" s="79" t="s">
        <v>57</v>
      </c>
      <c r="I28" s="62">
        <v>3</v>
      </c>
      <c r="J28" s="62">
        <v>3</v>
      </c>
      <c r="K28" s="62"/>
      <c r="L28" s="62"/>
      <c r="M28" s="255"/>
      <c r="N28" s="214" t="s">
        <v>58</v>
      </c>
      <c r="O28" s="9">
        <v>3</v>
      </c>
      <c r="P28" s="9">
        <v>3</v>
      </c>
      <c r="Q28" s="62"/>
      <c r="R28" s="62"/>
      <c r="S28" s="255"/>
      <c r="T28" s="181" t="s">
        <v>59</v>
      </c>
      <c r="U28" s="9">
        <v>3</v>
      </c>
      <c r="V28" s="9">
        <v>3</v>
      </c>
      <c r="W28" s="9"/>
      <c r="X28" s="9"/>
      <c r="Y28" s="255"/>
    </row>
    <row r="29" spans="1:25" ht="16.5" customHeight="1">
      <c r="A29" s="332"/>
      <c r="B29" s="79"/>
      <c r="C29" s="80"/>
      <c r="D29" s="80"/>
      <c r="E29" s="81"/>
      <c r="F29" s="82"/>
      <c r="G29" s="196"/>
      <c r="H29" s="79" t="s">
        <v>60</v>
      </c>
      <c r="I29" s="62">
        <v>3</v>
      </c>
      <c r="J29" s="62">
        <v>3</v>
      </c>
      <c r="K29" s="62"/>
      <c r="L29" s="62"/>
      <c r="M29" s="255"/>
      <c r="N29" s="183" t="s">
        <v>61</v>
      </c>
      <c r="O29" s="9">
        <v>3</v>
      </c>
      <c r="P29" s="9">
        <v>3</v>
      </c>
      <c r="Q29" s="64"/>
      <c r="R29" s="64"/>
      <c r="S29" s="255"/>
      <c r="T29" s="83" t="s">
        <v>62</v>
      </c>
      <c r="U29" s="9">
        <v>3</v>
      </c>
      <c r="V29" s="9">
        <v>3</v>
      </c>
      <c r="W29" s="9"/>
      <c r="X29" s="9"/>
      <c r="Y29" s="255"/>
    </row>
    <row r="30" spans="1:25" ht="16.5" customHeight="1">
      <c r="A30" s="332"/>
      <c r="B30" s="111"/>
      <c r="C30" s="215"/>
      <c r="D30" s="215"/>
      <c r="E30" s="216"/>
      <c r="F30" s="217"/>
      <c r="G30" s="196"/>
      <c r="H30" s="26" t="s">
        <v>63</v>
      </c>
      <c r="I30" s="64">
        <v>3</v>
      </c>
      <c r="J30" s="64">
        <v>3</v>
      </c>
      <c r="K30" s="218"/>
      <c r="L30" s="218"/>
      <c r="M30" s="255"/>
      <c r="N30" s="110" t="s">
        <v>64</v>
      </c>
      <c r="O30" s="9">
        <v>3</v>
      </c>
      <c r="P30" s="9">
        <v>3</v>
      </c>
      <c r="Q30" s="218"/>
      <c r="R30" s="218"/>
      <c r="S30" s="255"/>
      <c r="T30" s="110" t="s">
        <v>65</v>
      </c>
      <c r="U30" s="9">
        <v>3</v>
      </c>
      <c r="V30" s="9">
        <v>3</v>
      </c>
      <c r="W30" s="31"/>
      <c r="X30" s="31"/>
      <c r="Y30" s="255"/>
    </row>
    <row r="31" spans="1:25" ht="16.5" customHeight="1" thickBot="1">
      <c r="A31" s="332"/>
      <c r="B31" s="200"/>
      <c r="C31" s="201"/>
      <c r="D31" s="201"/>
      <c r="E31" s="202"/>
      <c r="F31" s="203"/>
      <c r="G31" s="204"/>
      <c r="H31" s="205"/>
      <c r="I31" s="206"/>
      <c r="J31" s="206"/>
      <c r="K31" s="206"/>
      <c r="L31" s="206"/>
      <c r="M31" s="256"/>
      <c r="N31" s="220"/>
      <c r="O31" s="10"/>
      <c r="P31" s="10"/>
      <c r="Q31" s="206"/>
      <c r="R31" s="206"/>
      <c r="S31" s="256"/>
      <c r="T31" s="223"/>
      <c r="U31" s="10"/>
      <c r="V31" s="10"/>
      <c r="W31" s="10"/>
      <c r="X31" s="10"/>
      <c r="Y31" s="256"/>
    </row>
    <row r="32" spans="1:25" ht="16.5" customHeight="1">
      <c r="A32" s="332"/>
      <c r="B32" s="76"/>
      <c r="C32" s="85"/>
      <c r="D32" s="85"/>
      <c r="E32" s="197"/>
      <c r="F32" s="198"/>
      <c r="G32" s="195"/>
      <c r="H32" s="76" t="s">
        <v>66</v>
      </c>
      <c r="I32" s="70"/>
      <c r="J32" s="70"/>
      <c r="K32" s="70">
        <v>3</v>
      </c>
      <c r="L32" s="70">
        <v>3</v>
      </c>
      <c r="M32" s="254" t="s">
        <v>51</v>
      </c>
      <c r="N32" s="221" t="s">
        <v>67</v>
      </c>
      <c r="O32" s="70"/>
      <c r="P32" s="70"/>
      <c r="Q32" s="70">
        <v>3</v>
      </c>
      <c r="R32" s="70">
        <v>3</v>
      </c>
      <c r="S32" s="254" t="s">
        <v>51</v>
      </c>
      <c r="T32" s="207" t="s">
        <v>68</v>
      </c>
      <c r="U32" s="33"/>
      <c r="V32" s="33"/>
      <c r="W32" s="208">
        <v>3</v>
      </c>
      <c r="X32" s="208">
        <v>3</v>
      </c>
      <c r="Y32" s="254" t="s">
        <v>51</v>
      </c>
    </row>
    <row r="33" spans="1:25" ht="16.5" customHeight="1">
      <c r="A33" s="332"/>
      <c r="B33" s="79"/>
      <c r="C33" s="80"/>
      <c r="D33" s="80"/>
      <c r="E33" s="81"/>
      <c r="F33" s="82"/>
      <c r="G33" s="196"/>
      <c r="H33" s="79" t="s">
        <v>69</v>
      </c>
      <c r="I33" s="62"/>
      <c r="J33" s="62"/>
      <c r="K33" s="62">
        <v>3</v>
      </c>
      <c r="L33" s="62">
        <v>3</v>
      </c>
      <c r="M33" s="255"/>
      <c r="N33" s="110" t="s">
        <v>70</v>
      </c>
      <c r="O33" s="185"/>
      <c r="P33" s="185"/>
      <c r="Q33" s="186">
        <v>3</v>
      </c>
      <c r="R33" s="186">
        <v>3</v>
      </c>
      <c r="S33" s="255"/>
      <c r="T33" s="193" t="s">
        <v>71</v>
      </c>
      <c r="U33" s="9"/>
      <c r="V33" s="9"/>
      <c r="W33" s="116">
        <v>3</v>
      </c>
      <c r="X33" s="116">
        <v>3</v>
      </c>
      <c r="Y33" s="255"/>
    </row>
    <row r="34" spans="1:25" ht="16.5" customHeight="1">
      <c r="A34" s="332"/>
      <c r="B34" s="79"/>
      <c r="C34" s="80"/>
      <c r="D34" s="80"/>
      <c r="E34" s="81"/>
      <c r="F34" s="82"/>
      <c r="G34" s="196"/>
      <c r="H34" s="179" t="s">
        <v>72</v>
      </c>
      <c r="I34" s="101"/>
      <c r="J34" s="101"/>
      <c r="K34" s="62">
        <v>3</v>
      </c>
      <c r="L34" s="62">
        <v>3</v>
      </c>
      <c r="M34" s="255"/>
      <c r="N34" s="194" t="s">
        <v>73</v>
      </c>
      <c r="O34" s="11"/>
      <c r="P34" s="11"/>
      <c r="Q34" s="9">
        <v>3</v>
      </c>
      <c r="R34" s="9">
        <v>3</v>
      </c>
      <c r="S34" s="255"/>
      <c r="T34" s="110" t="s">
        <v>74</v>
      </c>
      <c r="U34" s="9"/>
      <c r="V34" s="9"/>
      <c r="W34" s="116">
        <v>3</v>
      </c>
      <c r="X34" s="116">
        <v>3</v>
      </c>
      <c r="Y34" s="255"/>
    </row>
    <row r="35" spans="1:25" ht="16.5" customHeight="1">
      <c r="A35" s="332"/>
      <c r="B35" s="79"/>
      <c r="C35" s="80"/>
      <c r="D35" s="80"/>
      <c r="E35" s="81"/>
      <c r="F35" s="82"/>
      <c r="G35" s="196"/>
      <c r="H35" s="83" t="s">
        <v>75</v>
      </c>
      <c r="I35" s="84"/>
      <c r="J35" s="84"/>
      <c r="K35" s="64">
        <v>3</v>
      </c>
      <c r="L35" s="64">
        <v>3</v>
      </c>
      <c r="M35" s="255"/>
      <c r="N35" s="26" t="s">
        <v>76</v>
      </c>
      <c r="O35" s="64"/>
      <c r="P35" s="64"/>
      <c r="Q35" s="64">
        <v>3</v>
      </c>
      <c r="R35" s="64">
        <v>3</v>
      </c>
      <c r="S35" s="255"/>
      <c r="T35" s="110" t="s">
        <v>77</v>
      </c>
      <c r="U35" s="11"/>
      <c r="V35" s="11"/>
      <c r="W35" s="116">
        <v>3</v>
      </c>
      <c r="X35" s="116">
        <v>3</v>
      </c>
      <c r="Y35" s="255"/>
    </row>
    <row r="36" spans="1:25" ht="16.5" customHeight="1" thickBot="1">
      <c r="A36" s="332"/>
      <c r="B36" s="79"/>
      <c r="C36" s="80"/>
      <c r="D36" s="80"/>
      <c r="E36" s="81"/>
      <c r="F36" s="82"/>
      <c r="G36" s="196"/>
      <c r="H36" s="194" t="s">
        <v>78</v>
      </c>
      <c r="I36" s="107"/>
      <c r="J36" s="107"/>
      <c r="K36" s="117">
        <v>3</v>
      </c>
      <c r="L36" s="117">
        <v>3</v>
      </c>
      <c r="M36" s="257"/>
      <c r="N36" s="190" t="s">
        <v>79</v>
      </c>
      <c r="O36" s="24"/>
      <c r="P36" s="24"/>
      <c r="Q36" s="24">
        <v>3</v>
      </c>
      <c r="R36" s="24">
        <v>3</v>
      </c>
      <c r="S36" s="257"/>
      <c r="T36" s="110" t="s">
        <v>80</v>
      </c>
      <c r="U36" s="11"/>
      <c r="V36" s="11"/>
      <c r="W36" s="116">
        <v>3</v>
      </c>
      <c r="X36" s="116">
        <v>3</v>
      </c>
      <c r="Y36" s="257"/>
    </row>
    <row r="37" spans="1:25" ht="16.5" customHeight="1">
      <c r="A37" s="332"/>
      <c r="B37" s="79"/>
      <c r="C37" s="80"/>
      <c r="D37" s="80"/>
      <c r="E37" s="81"/>
      <c r="F37" s="82"/>
      <c r="G37" s="196"/>
      <c r="H37" s="213" t="s">
        <v>95</v>
      </c>
      <c r="I37" s="62"/>
      <c r="J37" s="62"/>
      <c r="K37" s="62">
        <v>3</v>
      </c>
      <c r="L37" s="62">
        <v>3</v>
      </c>
      <c r="M37" s="184"/>
      <c r="N37" s="110" t="s">
        <v>96</v>
      </c>
      <c r="O37" s="84"/>
      <c r="P37" s="84"/>
      <c r="Q37" s="229">
        <v>3</v>
      </c>
      <c r="R37" s="247">
        <v>6</v>
      </c>
      <c r="S37" s="184"/>
      <c r="T37" s="227" t="s">
        <v>97</v>
      </c>
      <c r="U37" s="33"/>
      <c r="V37" s="33"/>
      <c r="W37" s="116">
        <v>3</v>
      </c>
      <c r="X37" s="248">
        <v>6</v>
      </c>
      <c r="Y37" s="184"/>
    </row>
    <row r="38" spans="1:27" ht="17.25" thickBot="1">
      <c r="A38" s="333"/>
      <c r="B38" s="86"/>
      <c r="C38" s="87"/>
      <c r="D38" s="87"/>
      <c r="E38" s="87"/>
      <c r="F38" s="106"/>
      <c r="G38" s="100"/>
      <c r="H38" s="86"/>
      <c r="I38" s="87"/>
      <c r="J38" s="87"/>
      <c r="K38" s="78"/>
      <c r="L38" s="78"/>
      <c r="M38" s="100"/>
      <c r="N38" s="86"/>
      <c r="O38" s="87"/>
      <c r="P38" s="87"/>
      <c r="Q38" s="87"/>
      <c r="R38" s="87"/>
      <c r="S38" s="100"/>
      <c r="T38" s="222"/>
      <c r="U38" s="12"/>
      <c r="V38" s="12"/>
      <c r="W38" s="209"/>
      <c r="X38" s="209"/>
      <c r="Y38" s="118"/>
      <c r="Z38" s="13"/>
      <c r="AA38" s="13"/>
    </row>
    <row r="39" spans="1:27" ht="16.5">
      <c r="A39" s="277" t="s">
        <v>81</v>
      </c>
      <c r="B39" s="278"/>
      <c r="C39" s="105">
        <v>0</v>
      </c>
      <c r="D39" s="34">
        <v>0</v>
      </c>
      <c r="E39" s="34">
        <v>0</v>
      </c>
      <c r="F39" s="34">
        <v>0</v>
      </c>
      <c r="G39" s="104"/>
      <c r="H39" s="52"/>
      <c r="I39" s="34">
        <v>6</v>
      </c>
      <c r="J39" s="34">
        <v>6</v>
      </c>
      <c r="K39" s="34">
        <v>6</v>
      </c>
      <c r="L39" s="34">
        <v>6</v>
      </c>
      <c r="M39" s="102"/>
      <c r="N39" s="103"/>
      <c r="O39" s="34">
        <v>6</v>
      </c>
      <c r="P39" s="34">
        <v>6</v>
      </c>
      <c r="Q39" s="34">
        <v>6</v>
      </c>
      <c r="R39" s="34">
        <v>6</v>
      </c>
      <c r="S39" s="104"/>
      <c r="T39" s="52"/>
      <c r="U39" s="34">
        <v>6</v>
      </c>
      <c r="V39" s="34">
        <v>6</v>
      </c>
      <c r="W39" s="34">
        <v>6</v>
      </c>
      <c r="X39" s="34">
        <v>6</v>
      </c>
      <c r="Y39" s="35"/>
      <c r="Z39" s="13"/>
      <c r="AA39" s="13"/>
    </row>
    <row r="40" spans="1:27" ht="16.5">
      <c r="A40" s="265" t="s">
        <v>82</v>
      </c>
      <c r="B40" s="266"/>
      <c r="C40" s="88">
        <f>SUM(C6:C25,C39)</f>
        <v>17</v>
      </c>
      <c r="D40" s="89">
        <f>SUM(D6:D25,D39)</f>
        <v>19</v>
      </c>
      <c r="E40" s="89">
        <f>SUM(E6:E25,E39)</f>
        <v>18</v>
      </c>
      <c r="F40" s="89">
        <f>SUM(F6:F25,F39)</f>
        <v>20</v>
      </c>
      <c r="G40" s="90"/>
      <c r="H40" s="49"/>
      <c r="I40" s="89">
        <f>SUM(I6:I24,I39)</f>
        <v>17</v>
      </c>
      <c r="J40" s="89">
        <f>SUM(J6:J24,J39)</f>
        <v>19</v>
      </c>
      <c r="K40" s="89">
        <f>SUM(K6:K25,K39)</f>
        <v>18</v>
      </c>
      <c r="L40" s="89">
        <f>SUM(L6:L25,L39)</f>
        <v>20</v>
      </c>
      <c r="M40" s="91"/>
      <c r="N40" s="92"/>
      <c r="O40" s="88">
        <f>SUM(O6:O25,O39)</f>
        <v>16</v>
      </c>
      <c r="P40" s="89">
        <f>SUM(P6:P25,P39)</f>
        <v>18</v>
      </c>
      <c r="Q40" s="89">
        <f>SUM(Q6:Q25,Q39)</f>
        <v>16</v>
      </c>
      <c r="R40" s="89">
        <f>SUM(R6:R25,R39)</f>
        <v>18</v>
      </c>
      <c r="S40" s="93"/>
      <c r="T40" s="49"/>
      <c r="U40" s="37">
        <f>SUM(U6:U25,U39)</f>
        <v>14</v>
      </c>
      <c r="V40" s="37">
        <v>17</v>
      </c>
      <c r="W40" s="37">
        <f>SUM(W6:W25,W39)</f>
        <v>12</v>
      </c>
      <c r="X40" s="37">
        <f>SUM(X6:X25,X39)</f>
        <v>12</v>
      </c>
      <c r="Y40" s="36"/>
      <c r="Z40" s="13"/>
      <c r="AA40" s="13"/>
    </row>
    <row r="41" spans="1:27" ht="17.25" thickBot="1">
      <c r="A41" s="334" t="s">
        <v>6</v>
      </c>
      <c r="B41" s="335"/>
      <c r="C41" s="94">
        <f>SUM(C40)</f>
        <v>17</v>
      </c>
      <c r="D41" s="95">
        <f>SUM(D40)</f>
        <v>19</v>
      </c>
      <c r="E41" s="95">
        <f>SUM(E40,C41)</f>
        <v>35</v>
      </c>
      <c r="F41" s="95">
        <f>SUM(F40,D41)</f>
        <v>39</v>
      </c>
      <c r="G41" s="96"/>
      <c r="H41" s="50"/>
      <c r="I41" s="95">
        <f>SUM(I40,E41)</f>
        <v>52</v>
      </c>
      <c r="J41" s="95">
        <f>SUM(J40,F41)</f>
        <v>58</v>
      </c>
      <c r="K41" s="95">
        <f>SUM(K40,I41)</f>
        <v>70</v>
      </c>
      <c r="L41" s="95">
        <f>SUM(L40,J41)</f>
        <v>78</v>
      </c>
      <c r="M41" s="97"/>
      <c r="N41" s="98"/>
      <c r="O41" s="95">
        <f>SUM(O40,K41)</f>
        <v>86</v>
      </c>
      <c r="P41" s="95">
        <f>SUM(P40,L41)</f>
        <v>96</v>
      </c>
      <c r="Q41" s="95">
        <f>SUM(Q40,O41)</f>
        <v>102</v>
      </c>
      <c r="R41" s="95">
        <f>SUM(R40,P41)</f>
        <v>114</v>
      </c>
      <c r="S41" s="96"/>
      <c r="T41" s="50"/>
      <c r="U41" s="14">
        <f>SUM(U40,Q41)</f>
        <v>116</v>
      </c>
      <c r="V41" s="14">
        <f>SUM(V40,R41)</f>
        <v>131</v>
      </c>
      <c r="W41" s="14">
        <f>SUM(W40,U41)</f>
        <v>128</v>
      </c>
      <c r="X41" s="14">
        <f>SUM(X40,V41)</f>
        <v>143</v>
      </c>
      <c r="Y41" s="51"/>
      <c r="Z41" s="13"/>
      <c r="AA41" s="13"/>
    </row>
    <row r="42" spans="1:27" ht="17.25" thickBot="1">
      <c r="A42" s="272" t="s">
        <v>83</v>
      </c>
      <c r="B42" s="259"/>
      <c r="C42" s="132"/>
      <c r="D42" s="16"/>
      <c r="E42" s="16"/>
      <c r="F42" s="16"/>
      <c r="G42" s="16"/>
      <c r="H42" s="54">
        <f>SUM(C6:C12)+SUM(E6:E12)+SUM(I6:I12)+SUM(K6:K12)+SUM(O6:O12)+SUM(Q6:Q12)+SUM(U6:U12)+SUM(W6:W12)</f>
        <v>27</v>
      </c>
      <c r="I42" s="16"/>
      <c r="J42" s="16"/>
      <c r="K42" s="16"/>
      <c r="L42" s="16"/>
      <c r="M42" s="133"/>
      <c r="N42" s="272" t="s">
        <v>84</v>
      </c>
      <c r="O42" s="273"/>
      <c r="P42" s="274"/>
      <c r="Q42" s="16"/>
      <c r="R42" s="16"/>
      <c r="S42" s="16"/>
      <c r="T42" s="17">
        <v>6</v>
      </c>
      <c r="U42" s="17"/>
      <c r="V42" s="17"/>
      <c r="W42" s="47"/>
      <c r="X42" s="47"/>
      <c r="Y42" s="48"/>
      <c r="Z42" s="13"/>
      <c r="AA42" s="13"/>
    </row>
    <row r="43" spans="1:27" ht="17.25" thickBot="1">
      <c r="A43" s="272" t="s">
        <v>1</v>
      </c>
      <c r="B43" s="259"/>
      <c r="C43" s="15"/>
      <c r="D43" s="16"/>
      <c r="E43" s="16"/>
      <c r="F43" s="16"/>
      <c r="G43" s="16"/>
      <c r="H43" s="54">
        <v>9</v>
      </c>
      <c r="I43" s="16"/>
      <c r="J43" s="16"/>
      <c r="K43" s="16"/>
      <c r="L43" s="16"/>
      <c r="M43" s="133"/>
      <c r="N43" s="15"/>
      <c r="O43" s="16"/>
      <c r="P43" s="133"/>
      <c r="Q43" s="16"/>
      <c r="R43" s="16"/>
      <c r="S43" s="16"/>
      <c r="T43" s="16"/>
      <c r="U43" s="16"/>
      <c r="V43" s="16"/>
      <c r="W43" s="20"/>
      <c r="X43" s="20"/>
      <c r="Y43" s="21"/>
      <c r="Z43" s="13"/>
      <c r="AA43" s="13"/>
    </row>
    <row r="44" spans="1:27" ht="17.25" thickBot="1">
      <c r="A44" s="272" t="s">
        <v>85</v>
      </c>
      <c r="B44" s="259"/>
      <c r="C44" s="19"/>
      <c r="D44" s="17"/>
      <c r="E44" s="17"/>
      <c r="F44" s="17"/>
      <c r="G44" s="17"/>
      <c r="H44" s="18">
        <f>SUM(C20:C25)+SUM(E20:E25)+SUM(I20:I25)+SUM(K20:K25)+SUM(O20:O25)+SUM(Q20:Q25)+SUM(U20:U25)+SUM(W20:W25)</f>
        <v>50</v>
      </c>
      <c r="I44" s="17"/>
      <c r="J44" s="17"/>
      <c r="K44" s="17"/>
      <c r="L44" s="17"/>
      <c r="M44" s="122"/>
      <c r="N44" s="269"/>
      <c r="O44" s="270"/>
      <c r="P44" s="271"/>
      <c r="Q44" s="16"/>
      <c r="R44" s="16"/>
      <c r="S44" s="16"/>
      <c r="T44" s="16">
        <f>C39+E39+I39+K39+O39+Q39+U39+W39</f>
        <v>36</v>
      </c>
      <c r="U44" s="16"/>
      <c r="V44" s="16"/>
      <c r="W44" s="20"/>
      <c r="X44" s="20"/>
      <c r="Y44" s="21"/>
      <c r="Z44" s="13"/>
      <c r="AA44" s="13"/>
    </row>
    <row r="45" spans="1:27" ht="17.25" thickBot="1">
      <c r="A45" s="272" t="s">
        <v>2</v>
      </c>
      <c r="B45" s="259"/>
      <c r="C45" s="15"/>
      <c r="D45" s="16"/>
      <c r="E45" s="267">
        <f>H42+T42+H43+H44+T44</f>
        <v>128</v>
      </c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8"/>
      <c r="Y45" s="21"/>
      <c r="Z45" s="13"/>
      <c r="AA45" s="13"/>
    </row>
    <row r="46" spans="1:27" ht="54.75" customHeight="1" thickBot="1">
      <c r="A46" s="258" t="s">
        <v>86</v>
      </c>
      <c r="B46" s="259"/>
      <c r="C46" s="251" t="s">
        <v>87</v>
      </c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3"/>
      <c r="Z46" s="13"/>
      <c r="AA46" s="13"/>
    </row>
    <row r="47" spans="1:27" ht="17.25" customHeight="1" thickBot="1">
      <c r="A47" s="258" t="s">
        <v>88</v>
      </c>
      <c r="B47" s="259"/>
      <c r="C47" s="342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4"/>
      <c r="Z47" s="13"/>
      <c r="AA47" s="13"/>
    </row>
    <row r="48" spans="1:27" ht="17.25" customHeight="1" thickBot="1">
      <c r="A48" s="324" t="s">
        <v>3</v>
      </c>
      <c r="B48" s="345"/>
      <c r="C48" s="345"/>
      <c r="D48" s="346"/>
      <c r="E48" s="324" t="s">
        <v>89</v>
      </c>
      <c r="F48" s="325"/>
      <c r="G48" s="325"/>
      <c r="H48" s="325"/>
      <c r="I48" s="325"/>
      <c r="J48" s="259"/>
      <c r="K48" s="324" t="s">
        <v>90</v>
      </c>
      <c r="L48" s="325"/>
      <c r="M48" s="325"/>
      <c r="N48" s="325"/>
      <c r="O48" s="325"/>
      <c r="P48" s="259"/>
      <c r="Q48" s="324" t="s">
        <v>91</v>
      </c>
      <c r="R48" s="345"/>
      <c r="S48" s="345"/>
      <c r="T48" s="345"/>
      <c r="U48" s="345"/>
      <c r="V48" s="345"/>
      <c r="W48" s="345"/>
      <c r="X48" s="345"/>
      <c r="Y48" s="346"/>
      <c r="Z48" s="13"/>
      <c r="AA48" s="13"/>
    </row>
    <row r="49" spans="1:27" ht="16.5">
      <c r="A49" s="326"/>
      <c r="B49" s="326"/>
      <c r="C49" s="326"/>
      <c r="D49" s="326"/>
      <c r="E49" s="326"/>
      <c r="F49" s="327"/>
      <c r="G49" s="327"/>
      <c r="H49" s="327"/>
      <c r="I49" s="327"/>
      <c r="J49" s="327"/>
      <c r="K49" s="326"/>
      <c r="L49" s="327"/>
      <c r="M49" s="327"/>
      <c r="N49" s="327"/>
      <c r="O49" s="327"/>
      <c r="P49" s="327"/>
      <c r="Q49" s="326"/>
      <c r="R49" s="326"/>
      <c r="S49" s="326"/>
      <c r="T49" s="326"/>
      <c r="U49" s="326"/>
      <c r="V49" s="326"/>
      <c r="W49" s="326"/>
      <c r="X49" s="326"/>
      <c r="Y49" s="326"/>
      <c r="Z49" s="13"/>
      <c r="AA49" s="13"/>
    </row>
    <row r="50" spans="1:27" ht="23.25" customHeight="1">
      <c r="A50" s="336"/>
      <c r="B50" s="336"/>
      <c r="C50" s="336"/>
      <c r="D50" s="336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36"/>
      <c r="R50" s="336"/>
      <c r="S50" s="336"/>
      <c r="T50" s="336"/>
      <c r="U50" s="336"/>
      <c r="V50" s="336"/>
      <c r="W50" s="336"/>
      <c r="X50" s="336"/>
      <c r="Y50" s="336"/>
      <c r="Z50" s="13"/>
      <c r="AA50" s="13"/>
    </row>
    <row r="51" spans="1:25" ht="17.25" hidden="1" thickBot="1">
      <c r="A51" s="337"/>
      <c r="B51" s="337"/>
      <c r="C51" s="337"/>
      <c r="D51" s="337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37"/>
      <c r="R51" s="337"/>
      <c r="S51" s="337"/>
      <c r="T51" s="337"/>
      <c r="U51" s="337"/>
      <c r="V51" s="337"/>
      <c r="W51" s="337"/>
      <c r="X51" s="337"/>
      <c r="Y51" s="337"/>
    </row>
  </sheetData>
  <sheetProtection/>
  <mergeCells count="58">
    <mergeCell ref="K49:P51"/>
    <mergeCell ref="Q49:Y51"/>
    <mergeCell ref="A47:B47"/>
    <mergeCell ref="C5:D5"/>
    <mergeCell ref="A17:A19"/>
    <mergeCell ref="T2:Y3"/>
    <mergeCell ref="C47:Y47"/>
    <mergeCell ref="Q48:Y48"/>
    <mergeCell ref="A49:D51"/>
    <mergeCell ref="A48:D48"/>
    <mergeCell ref="E48:J48"/>
    <mergeCell ref="K48:P48"/>
    <mergeCell ref="E49:J51"/>
    <mergeCell ref="A6:A12"/>
    <mergeCell ref="A26:A38"/>
    <mergeCell ref="K5:L5"/>
    <mergeCell ref="A42:B42"/>
    <mergeCell ref="A44:B44"/>
    <mergeCell ref="A43:B43"/>
    <mergeCell ref="A41:B41"/>
    <mergeCell ref="A1:Y1"/>
    <mergeCell ref="Y20:Y25"/>
    <mergeCell ref="S20:S25"/>
    <mergeCell ref="A2:A3"/>
    <mergeCell ref="H2:M3"/>
    <mergeCell ref="B2:G3"/>
    <mergeCell ref="C4:G4"/>
    <mergeCell ref="N4:N5"/>
    <mergeCell ref="B4:B5"/>
    <mergeCell ref="W5:X5"/>
    <mergeCell ref="A20:A25"/>
    <mergeCell ref="A4:A5"/>
    <mergeCell ref="A13:A16"/>
    <mergeCell ref="N2:S3"/>
    <mergeCell ref="U4:Y4"/>
    <mergeCell ref="O4:S4"/>
    <mergeCell ref="T4:T5"/>
    <mergeCell ref="O5:P5"/>
    <mergeCell ref="U5:V5"/>
    <mergeCell ref="H4:H5"/>
    <mergeCell ref="A46:B46"/>
    <mergeCell ref="E5:F5"/>
    <mergeCell ref="I4:M4"/>
    <mergeCell ref="A40:B40"/>
    <mergeCell ref="E45:X45"/>
    <mergeCell ref="N44:P44"/>
    <mergeCell ref="N42:P42"/>
    <mergeCell ref="A45:B45"/>
    <mergeCell ref="I5:J5"/>
    <mergeCell ref="A39:B39"/>
    <mergeCell ref="Q5:R5"/>
    <mergeCell ref="C46:Y46"/>
    <mergeCell ref="M26:M31"/>
    <mergeCell ref="M32:M36"/>
    <mergeCell ref="S26:S31"/>
    <mergeCell ref="Y26:Y31"/>
    <mergeCell ref="S32:S36"/>
    <mergeCell ref="Y32:Y36"/>
  </mergeCells>
  <printOptions horizontalCentered="1"/>
  <pageMargins left="0.11811023622047245" right="0.07874015748031496" top="0.35433070866141736" bottom="0.07874015748031496" header="0.7480314960629921" footer="0.15748031496062992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孫小毛</cp:lastModifiedBy>
  <cp:lastPrinted>2014-05-21T08:52:44Z</cp:lastPrinted>
  <dcterms:created xsi:type="dcterms:W3CDTF">2008-03-24T06:21:10Z</dcterms:created>
  <dcterms:modified xsi:type="dcterms:W3CDTF">2014-05-21T08:53:31Z</dcterms:modified>
  <cp:category/>
  <cp:version/>
  <cp:contentType/>
  <cp:contentStatus/>
</cp:coreProperties>
</file>